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\Data\Word\Louise\Product Management Files\Product information+Contracts+Specs\Ecoustic\Duo\"/>
    </mc:Choice>
  </mc:AlternateContent>
  <xr:revisionPtr revIDLastSave="0" documentId="13_ncr:1_{A8DC1C68-913A-4C48-9E9B-2A197622205D}" xr6:coauthVersionLast="47" xr6:coauthVersionMax="47" xr10:uidLastSave="{00000000-0000-0000-0000-000000000000}"/>
  <bookViews>
    <workbookView showHorizontalScroll="0" showVerticalScroll="0" showSheetTabs="0" xWindow="-120" yWindow="-120" windowWidth="25440" windowHeight="15390" xr2:uid="{CC1B0FCB-7135-4B1B-A592-5D27FAB819F0}"/>
  </bookViews>
  <sheets>
    <sheet name="Sheet1" sheetId="1" r:id="rId1"/>
    <sheet name="Sheet2" sheetId="2" state="hidden" r:id="rId2"/>
  </sheets>
  <definedNames>
    <definedName name="colours">Sheet2!$D$55:$D$76</definedName>
    <definedName name="DESIGN">Sheet2!$A$2:$A$9</definedName>
    <definedName name="FELT">Sheet2!$A$19:$A$52</definedName>
    <definedName name="_xlnm.Print_Area" localSheetId="0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7" i="1"/>
  <c r="D65" i="2" l="1"/>
  <c r="D66" i="2"/>
  <c r="D67" i="2"/>
  <c r="D68" i="2"/>
  <c r="D69" i="2"/>
  <c r="D70" i="2"/>
  <c r="D71" i="2"/>
  <c r="D72" i="2"/>
  <c r="D73" i="2"/>
  <c r="D74" i="2"/>
  <c r="D75" i="2"/>
  <c r="D76" i="2"/>
  <c r="D64" i="2"/>
  <c r="D57" i="2"/>
  <c r="D58" i="2"/>
  <c r="D59" i="2"/>
  <c r="D60" i="2"/>
  <c r="D61" i="2"/>
  <c r="D62" i="2"/>
  <c r="D63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56" i="2"/>
  <c r="D56" i="2" l="1"/>
  <c r="D9" i="1" l="1"/>
</calcChain>
</file>

<file path=xl/sharedStrings.xml><?xml version="1.0" encoding="utf-8"?>
<sst xmlns="http://schemas.openxmlformats.org/spreadsheetml/2006/main" count="128" uniqueCount="85">
  <si>
    <t>ECOUSTIC DUO</t>
  </si>
  <si>
    <t>DESIGN</t>
  </si>
  <si>
    <t>DESIGNS</t>
  </si>
  <si>
    <t>V LINE 14</t>
  </si>
  <si>
    <t>V LINE 25</t>
  </si>
  <si>
    <t>V LINE 55</t>
  </si>
  <si>
    <t>V LINE 110</t>
  </si>
  <si>
    <t>V LINE MIX</t>
  </si>
  <si>
    <t>V CHECK 138</t>
  </si>
  <si>
    <t>V DIAGONAL 55</t>
  </si>
  <si>
    <t>PANEL/TILE</t>
  </si>
  <si>
    <t>PANEL</t>
  </si>
  <si>
    <t>TILE</t>
  </si>
  <si>
    <t>THICKNESS</t>
  </si>
  <si>
    <t>10mm</t>
  </si>
  <si>
    <t>13mm</t>
  </si>
  <si>
    <t>FELT FACE COLOUR</t>
  </si>
  <si>
    <t>AQUA</t>
  </si>
  <si>
    <t>AUBERGINE</t>
  </si>
  <si>
    <t>BALTIC</t>
  </si>
  <si>
    <t>BERRY</t>
  </si>
  <si>
    <t>CAMEO</t>
  </si>
  <si>
    <t>CAPER</t>
  </si>
  <si>
    <t>CHARCOAL</t>
  </si>
  <si>
    <t>COBALT</t>
  </si>
  <si>
    <t>CREAM</t>
  </si>
  <si>
    <t>DOVE</t>
  </si>
  <si>
    <t>FIELD</t>
  </si>
  <si>
    <t>FOSSIL</t>
  </si>
  <si>
    <t>FRESCO</t>
  </si>
  <si>
    <t>GREEN</t>
  </si>
  <si>
    <t>INDIGO</t>
  </si>
  <si>
    <t>JET</t>
  </si>
  <si>
    <t>LEMON</t>
  </si>
  <si>
    <t>LIGHT GREY</t>
  </si>
  <si>
    <t>LIME</t>
  </si>
  <si>
    <t>NATURAL</t>
  </si>
  <si>
    <t>NAUTICAL</t>
  </si>
  <si>
    <t>OATMEAL</t>
  </si>
  <si>
    <t>OPAL</t>
  </si>
  <si>
    <t>ORANGE</t>
  </si>
  <si>
    <t>OYSTER</t>
  </si>
  <si>
    <t>PAPRIKA</t>
  </si>
  <si>
    <t>PEWTER</t>
  </si>
  <si>
    <t>QUARTZ</t>
  </si>
  <si>
    <t>RED</t>
  </si>
  <si>
    <t>SKY</t>
  </si>
  <si>
    <t>SPRAY</t>
  </si>
  <si>
    <t>TAUPE</t>
  </si>
  <si>
    <t>YELLOW</t>
  </si>
  <si>
    <t>SC BASE COLOUR</t>
  </si>
  <si>
    <t>ZODIAC</t>
  </si>
  <si>
    <t>MARBLE</t>
  </si>
  <si>
    <t>EQUINOX</t>
  </si>
  <si>
    <t>DUNE</t>
  </si>
  <si>
    <t>ZINC</t>
  </si>
  <si>
    <t>MILK</t>
  </si>
  <si>
    <t>DAPPLE</t>
  </si>
  <si>
    <t>ALLOY</t>
  </si>
  <si>
    <t>ALMOND</t>
  </si>
  <si>
    <t>ARIZONA</t>
  </si>
  <si>
    <t>OXIDE</t>
  </si>
  <si>
    <t>TUNGSTEN</t>
  </si>
  <si>
    <t>TRUFFLE</t>
  </si>
  <si>
    <t>LEAF</t>
  </si>
  <si>
    <t>SNOWDROP</t>
  </si>
  <si>
    <t>IRIS</t>
  </si>
  <si>
    <t>AZURE</t>
  </si>
  <si>
    <t>VENUS</t>
  </si>
  <si>
    <t>ISLE</t>
  </si>
  <si>
    <t>COOL</t>
  </si>
  <si>
    <t>GALAXY</t>
  </si>
  <si>
    <t>BLUEBELL</t>
  </si>
  <si>
    <t>DENIM</t>
  </si>
  <si>
    <t>OLIVE</t>
  </si>
  <si>
    <t>HORIZON</t>
  </si>
  <si>
    <t>FAWN</t>
  </si>
  <si>
    <t>CIRRUS</t>
  </si>
  <si>
    <t>ATOM</t>
  </si>
  <si>
    <t>CAVE</t>
  </si>
  <si>
    <t>list</t>
  </si>
  <si>
    <t>-Select-</t>
  </si>
  <si>
    <r>
      <t xml:space="preserve">NCR 0.3 / </t>
    </r>
    <r>
      <rPr>
        <sz val="11"/>
        <color theme="1"/>
        <rFont val="Calibri"/>
        <family val="2"/>
      </rPr>
      <t>αw 0.2 Direct Fix</t>
    </r>
  </si>
  <si>
    <t>NCR 0.4 / αw 0.25 Direct Fix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</si>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</sst>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rgb="FF6D6F72"/>
      <name val="Arial"/>
      <family val="2"/>
    </font>
    <font>
      <sz val="11"/>
      <color rgb="FF6D6F72"/>
      <name val="Arial"/>
      <family val="2"/>
    </font>
    <font>
      <sz val="11"/>
      <color theme="1"/>
      <name val="Calibri"/>
      <family val="2"/>
    </font>
    <font>
      <sz val="9"/>
      <color rgb="FF6D6F7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6D6F72"/>
      </right>
      <top/>
      <bottom/>
      <diagonal/>
    </border>
    <border>
      <left/>
      <right/>
      <top/>
      <bottom style="thin">
        <color rgb="FF6D6F72"/>
      </bottom>
      <diagonal/>
    </border>
    <border>
      <left/>
      <right style="thin">
        <color rgb="FF6D6F72"/>
      </right>
      <top/>
      <bottom style="thin">
        <color rgb="FF6D6F72"/>
      </bottom>
      <diagonal/>
    </border>
    <border>
      <left/>
      <right/>
      <top style="thin">
        <color rgb="FF6D6F72"/>
      </top>
      <bottom style="thin">
        <color rgb="FF6D6F72"/>
      </bottom>
      <diagonal/>
    </border>
    <border>
      <left/>
      <right style="thin">
        <color rgb="FF6D6F72"/>
      </right>
      <top style="thin">
        <color rgb="FF6D6F72"/>
      </top>
      <bottom style="thin">
        <color rgb="FF6D6F7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1" fillId="0" borderId="2" xfId="0" applyFont="1" applyBorder="1"/>
    <xf numFmtId="0" fontId="4" fillId="0" borderId="2" xfId="0" applyFont="1" applyBorder="1" applyAlignment="1">
      <alignment horizontal="left"/>
    </xf>
    <xf numFmtId="0" fontId="2" fillId="0" borderId="2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/>
    <xf numFmtId="0" fontId="2" fillId="0" borderId="5" xfId="0" applyFont="1" applyBorder="1"/>
    <xf numFmtId="0" fontId="0" fillId="0" borderId="0" xfId="0" applyBorder="1"/>
    <xf numFmtId="49" fontId="2" fillId="0" borderId="2" xfId="0" applyNumberFormat="1" applyFont="1" applyBorder="1"/>
    <xf numFmtId="0" fontId="2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D6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292100</xdr:colOff>
      <xdr:row>0</xdr:row>
      <xdr:rowOff>114300</xdr:rowOff>
    </xdr:from>
    <xdr:to>
      <xdr:col>6</xdr:col>
      <xdr:colOff>158825</xdr:colOff>
      <xdr:row>2</xdr:row>
      <xdr:rowOff>17130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93F1EE-39ED-4134-A61D-0FD7F625E2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114300"/>
          <a:ext cx="2451175" cy="283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13CE-7249-48C6-916A-8F28040DF875}">
  <dimension ref="A4:G13"/>
  <sheetViews>
    <sheetView showGridLines="0" showRowColHeaders="0" tabSelected="1" showRuler="0" showWhiteSpace="0" zoomScale="150" zoomScaleNormal="150" zoomScaleSheetLayoutView="100" zoomScalePageLayoutView="130" workbookViewId="0">
      <selection activeCell="B5" sqref="B5"/>
    </sheetView>
  </sheetViews>
  <sheetFormatPr defaultRowHeight="15" x14ac:dyDescent="0.25"/>
  <cols>
    <col min="1" max="1" width="23.7109375" style="15" customWidth="1"/>
    <col min="2" max="2" width="10.7109375" style="15" customWidth="1"/>
    <col min="3" max="3" width="2.85546875" style="15" hidden="1" customWidth="1"/>
    <col min="4" max="4" width="20.42578125" style="15" customWidth="1"/>
    <col min="5" max="6" width="9.140625" style="15"/>
    <col min="7" max="7" width="3.140625" style="15" customWidth="1"/>
    <col min="8" max="8" width="9.140625" style="15" customWidth="1"/>
    <col min="9" max="16384" width="9.140625" style="15"/>
  </cols>
  <sheetData>
    <row r="4" spans="1:7" ht="30" customHeight="1" x14ac:dyDescent="0.25">
      <c r="A4" s="9" t="s">
        <v>0</v>
      </c>
      <c r="B4" s="6"/>
      <c r="C4" s="6"/>
      <c r="D4" s="6"/>
      <c r="E4" s="6"/>
      <c r="F4" s="6"/>
      <c r="G4" s="6"/>
    </row>
    <row r="5" spans="1:7" ht="30" customHeight="1" x14ac:dyDescent="0.25">
      <c r="A5" s="14" t="s">
        <v>1</v>
      </c>
      <c r="B5" s="12" t="s">
        <v>81</v>
      </c>
      <c r="C5" s="12"/>
      <c r="D5" s="13"/>
      <c r="E5" s="13"/>
      <c r="F5" s="13"/>
      <c r="G5" s="13"/>
    </row>
    <row r="6" spans="1:7" ht="30" customHeight="1" x14ac:dyDescent="0.25">
      <c r="A6" s="8" t="s">
        <v>10</v>
      </c>
      <c r="B6" s="17" t="s">
        <v>81</v>
      </c>
      <c r="C6" s="17"/>
      <c r="D6" s="7"/>
      <c r="E6" s="7"/>
      <c r="F6" s="6"/>
      <c r="G6" s="6"/>
    </row>
    <row r="7" spans="1:7" ht="30" customHeight="1" x14ac:dyDescent="0.25">
      <c r="A7" s="8" t="s">
        <v>13</v>
      </c>
      <c r="B7" s="17" t="s">
        <v>81</v>
      </c>
      <c r="C7" s="17"/>
      <c r="D7" s="16" t="str">
        <f>VLOOKUP(B7,Sheet2!A15:B17,2,FALSE)</f>
        <v>-</v>
      </c>
      <c r="E7" s="16"/>
      <c r="F7" s="16"/>
      <c r="G7" s="6"/>
    </row>
    <row r="8" spans="1:7" ht="30" customHeight="1" x14ac:dyDescent="0.25">
      <c r="A8" s="5" t="s">
        <v>16</v>
      </c>
      <c r="B8" s="2" t="s">
        <v>81</v>
      </c>
      <c r="C8" s="2"/>
      <c r="D8" s="4"/>
      <c r="E8" s="4"/>
      <c r="F8" s="4"/>
      <c r="G8" s="4"/>
    </row>
    <row r="9" spans="1:7" ht="30" customHeight="1" x14ac:dyDescent="0.25">
      <c r="A9" s="8" t="s">
        <v>50</v>
      </c>
      <c r="B9" s="11" t="s">
        <v>81</v>
      </c>
      <c r="C9" s="6" t="str">
        <f>VLOOKUP(B9,Sheet2!A55:B85,2,FALSE)</f>
        <v>-Select-</v>
      </c>
      <c r="D9" s="10" t="str">
        <f>IF(C9=B7," ","Please select SC base colour")</f>
        <v xml:space="preserve"> </v>
      </c>
      <c r="E9" s="10"/>
      <c r="F9" s="10"/>
      <c r="G9" s="6"/>
    </row>
    <row r="10" spans="1:7" x14ac:dyDescent="0.25">
      <c r="A10" s="4"/>
      <c r="B10" s="4"/>
      <c r="C10" s="4"/>
      <c r="D10" s="3"/>
      <c r="E10" s="3"/>
      <c r="F10" s="3"/>
      <c r="G10" s="4"/>
    </row>
    <row r="11" spans="1:7" x14ac:dyDescent="0.25">
      <c r="A11" s="4"/>
      <c r="B11" s="4"/>
      <c r="C11" s="4"/>
      <c r="D11" s="4"/>
      <c r="E11" s="4"/>
      <c r="F11" s="4"/>
      <c r="G11" s="4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4"/>
      <c r="B13" s="4"/>
      <c r="C13" s="4"/>
      <c r="D13" s="4"/>
      <c r="E13" s="4"/>
      <c r="F13" s="4"/>
      <c r="G13" s="4"/>
    </row>
  </sheetData>
  <sheetProtection sheet="1" objects="1" scenarios="1"/>
  <mergeCells count="4">
    <mergeCell ref="D9:F9"/>
    <mergeCell ref="D7:F7"/>
    <mergeCell ref="D10:F10"/>
    <mergeCell ref="D6:E6"/>
  </mergeCells>
  <dataValidations count="3">
    <dataValidation type="list" allowBlank="1" showInputMessage="1" showErrorMessage="1" sqref="B5" xr:uid="{74181CD3-5825-43D8-8F56-0BA5C37089A9}">
      <formula1>DESIGN</formula1>
    </dataValidation>
    <dataValidation type="list" allowBlank="1" showInputMessage="1" showErrorMessage="1" sqref="B8" xr:uid="{D17294EC-E18E-443A-AF3C-E74C49FE692C}">
      <formula1>FELT</formula1>
    </dataValidation>
    <dataValidation type="list" allowBlank="1" showInputMessage="1" showErrorMessage="1" sqref="B9 B10" xr:uid="{63D41C0A-D4E6-4712-A77A-BA1CAED41C19}">
      <formula1>colours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5A59C0-1F3D-4728-92DC-9B7CE9AE542A}">
          <x14:formula1>
            <xm:f>Sheet2!$A$11:$A$13</xm:f>
          </x14:formula1>
          <xm:sqref>B6</xm:sqref>
        </x14:dataValidation>
        <x14:dataValidation type="list" allowBlank="1" showInputMessage="1" showErrorMessage="1" xr:uid="{E5427FBC-8CBF-4655-BF84-D59A7E02C1A3}">
          <x14:formula1>
            <xm:f>Sheet2!$A$15:$A$17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1733-3105-4F51-8415-3DA0C06172F8}">
  <dimension ref="A1:E85"/>
  <sheetViews>
    <sheetView topLeftCell="A43" workbookViewId="0">
      <selection activeCell="A55" sqref="A55:B55"/>
    </sheetView>
  </sheetViews>
  <sheetFormatPr defaultRowHeight="15" x14ac:dyDescent="0.25"/>
  <cols>
    <col min="1" max="1" width="14.7109375" bestFit="1" customWidth="1"/>
    <col min="4" max="4" width="11.7109375" bestFit="1" customWidth="1"/>
  </cols>
  <sheetData>
    <row r="1" spans="1:2" x14ac:dyDescent="0.25">
      <c r="A1" t="s">
        <v>2</v>
      </c>
    </row>
    <row r="2" spans="1:2" x14ac:dyDescent="0.25">
      <c r="A2" s="1" t="s">
        <v>81</v>
      </c>
    </row>
    <row r="3" spans="1:2" x14ac:dyDescent="0.25">
      <c r="A3" t="s">
        <v>3</v>
      </c>
    </row>
    <row r="4" spans="1:2" x14ac:dyDescent="0.25">
      <c r="A4" t="s">
        <v>4</v>
      </c>
    </row>
    <row r="5" spans="1:2" x14ac:dyDescent="0.25">
      <c r="A5" t="s">
        <v>5</v>
      </c>
    </row>
    <row r="6" spans="1:2" x14ac:dyDescent="0.25">
      <c r="A6" t="s">
        <v>6</v>
      </c>
    </row>
    <row r="7" spans="1:2" x14ac:dyDescent="0.25">
      <c r="A7" t="s">
        <v>7</v>
      </c>
    </row>
    <row r="8" spans="1:2" x14ac:dyDescent="0.25">
      <c r="A8" t="s">
        <v>8</v>
      </c>
    </row>
    <row r="9" spans="1:2" x14ac:dyDescent="0.25">
      <c r="A9" t="s">
        <v>9</v>
      </c>
    </row>
    <row r="11" spans="1:2" x14ac:dyDescent="0.25">
      <c r="A11" s="1" t="s">
        <v>81</v>
      </c>
    </row>
    <row r="12" spans="1:2" x14ac:dyDescent="0.25">
      <c r="A12" t="s">
        <v>11</v>
      </c>
    </row>
    <row r="13" spans="1:2" x14ac:dyDescent="0.25">
      <c r="A13" t="s">
        <v>12</v>
      </c>
    </row>
    <row r="15" spans="1:2" x14ac:dyDescent="0.25">
      <c r="A15" s="1" t="s">
        <v>81</v>
      </c>
      <c r="B15" t="s">
        <v>84</v>
      </c>
    </row>
    <row r="16" spans="1:2" x14ac:dyDescent="0.25">
      <c r="A16" t="s">
        <v>14</v>
      </c>
      <c r="B16" t="s">
        <v>82</v>
      </c>
    </row>
    <row r="17" spans="1:2" x14ac:dyDescent="0.25">
      <c r="A17" t="s">
        <v>15</v>
      </c>
      <c r="B17" t="s">
        <v>83</v>
      </c>
    </row>
    <row r="19" spans="1:2" x14ac:dyDescent="0.25">
      <c r="A19" s="1" t="s">
        <v>81</v>
      </c>
    </row>
    <row r="20" spans="1:2" x14ac:dyDescent="0.25">
      <c r="A20" t="s">
        <v>17</v>
      </c>
    </row>
    <row r="21" spans="1:2" x14ac:dyDescent="0.25">
      <c r="A21" t="s">
        <v>18</v>
      </c>
    </row>
    <row r="22" spans="1:2" x14ac:dyDescent="0.25">
      <c r="A22" t="s">
        <v>19</v>
      </c>
    </row>
    <row r="23" spans="1:2" x14ac:dyDescent="0.25">
      <c r="A23" t="s">
        <v>20</v>
      </c>
    </row>
    <row r="24" spans="1:2" x14ac:dyDescent="0.25">
      <c r="A24" t="s">
        <v>21</v>
      </c>
    </row>
    <row r="25" spans="1:2" x14ac:dyDescent="0.25">
      <c r="A25" t="s">
        <v>22</v>
      </c>
    </row>
    <row r="26" spans="1:2" x14ac:dyDescent="0.25">
      <c r="A26" t="s">
        <v>23</v>
      </c>
    </row>
    <row r="27" spans="1:2" x14ac:dyDescent="0.25">
      <c r="A27" t="s">
        <v>24</v>
      </c>
    </row>
    <row r="28" spans="1:2" x14ac:dyDescent="0.25">
      <c r="A28" t="s">
        <v>25</v>
      </c>
    </row>
    <row r="29" spans="1:2" x14ac:dyDescent="0.25">
      <c r="A29" t="s">
        <v>26</v>
      </c>
    </row>
    <row r="30" spans="1:2" x14ac:dyDescent="0.25">
      <c r="A30" t="s">
        <v>27</v>
      </c>
    </row>
    <row r="31" spans="1:2" x14ac:dyDescent="0.25">
      <c r="A31" t="s">
        <v>28</v>
      </c>
    </row>
    <row r="32" spans="1:2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39</v>
      </c>
    </row>
    <row r="43" spans="1:1" x14ac:dyDescent="0.25">
      <c r="A43" t="s">
        <v>40</v>
      </c>
    </row>
    <row r="44" spans="1:1" x14ac:dyDescent="0.25">
      <c r="A44" t="s">
        <v>41</v>
      </c>
    </row>
    <row r="45" spans="1:1" x14ac:dyDescent="0.25">
      <c r="A45" t="s">
        <v>42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5" x14ac:dyDescent="0.25">
      <c r="A49" t="s">
        <v>46</v>
      </c>
    </row>
    <row r="50" spans="1:5" x14ac:dyDescent="0.25">
      <c r="A50" t="s">
        <v>47</v>
      </c>
    </row>
    <row r="51" spans="1:5" x14ac:dyDescent="0.25">
      <c r="A51" t="s">
        <v>48</v>
      </c>
    </row>
    <row r="52" spans="1:5" x14ac:dyDescent="0.25">
      <c r="A52" t="s">
        <v>49</v>
      </c>
    </row>
    <row r="54" spans="1:5" x14ac:dyDescent="0.25">
      <c r="A54" t="s">
        <v>14</v>
      </c>
      <c r="D54" t="s">
        <v>80</v>
      </c>
    </row>
    <row r="55" spans="1:5" x14ac:dyDescent="0.25">
      <c r="A55" s="1" t="s">
        <v>81</v>
      </c>
      <c r="B55" s="1" t="s">
        <v>81</v>
      </c>
      <c r="D55" s="1" t="s">
        <v>81</v>
      </c>
      <c r="E55" s="1" t="s">
        <v>81</v>
      </c>
    </row>
    <row r="56" spans="1:5" x14ac:dyDescent="0.25">
      <c r="A56" t="s">
        <v>58</v>
      </c>
      <c r="B56" t="s">
        <v>14</v>
      </c>
      <c r="D56" t="str">
        <f>IF(Sheet1!$B$7=Sheet2!$A$54,Sheet2!A56,Sheet2!A65)</f>
        <v>ALMOND</v>
      </c>
      <c r="E56" t="str">
        <f>IF(Sheet1!$B$7=Sheet2!$A$54,$A$54,$A$64)</f>
        <v>13mm</v>
      </c>
    </row>
    <row r="57" spans="1:5" x14ac:dyDescent="0.25">
      <c r="A57" t="s">
        <v>57</v>
      </c>
      <c r="B57" t="s">
        <v>14</v>
      </c>
      <c r="D57" t="str">
        <f>IF(Sheet1!$B$7=Sheet2!$A$54,Sheet2!A57,Sheet2!A66)</f>
        <v>ARIZONA</v>
      </c>
      <c r="E57" t="str">
        <f>IF(Sheet1!$B$7=Sheet2!$A$54,$A$54,$A$64)</f>
        <v>13mm</v>
      </c>
    </row>
    <row r="58" spans="1:5" x14ac:dyDescent="0.25">
      <c r="A58" t="s">
        <v>54</v>
      </c>
      <c r="B58" t="s">
        <v>14</v>
      </c>
      <c r="D58" t="str">
        <f>IF(Sheet1!$B$7=Sheet2!$A$54,Sheet2!A58,Sheet2!A67)</f>
        <v>ATOM</v>
      </c>
      <c r="E58" t="str">
        <f>IF(Sheet1!$B$7=Sheet2!$A$54,$A$54,$A$64)</f>
        <v>13mm</v>
      </c>
    </row>
    <row r="59" spans="1:5" x14ac:dyDescent="0.25">
      <c r="A59" t="s">
        <v>53</v>
      </c>
      <c r="B59" t="s">
        <v>14</v>
      </c>
      <c r="D59" t="str">
        <f>IF(Sheet1!$B$7=Sheet2!$A$54,Sheet2!A59,Sheet2!A68)</f>
        <v>AZURE</v>
      </c>
      <c r="E59" t="str">
        <f>IF(Sheet1!$B$7=Sheet2!$A$54,$A$54,$A$64)</f>
        <v>13mm</v>
      </c>
    </row>
    <row r="60" spans="1:5" x14ac:dyDescent="0.25">
      <c r="A60" t="s">
        <v>52</v>
      </c>
      <c r="B60" t="s">
        <v>14</v>
      </c>
      <c r="D60" t="str">
        <f>IF(Sheet1!$B$7=Sheet2!$A$54,Sheet2!A60,Sheet2!A69)</f>
        <v>BLUEBELL</v>
      </c>
      <c r="E60" t="str">
        <f>IF(Sheet1!$B$7=Sheet2!$A$54,$A$54,$A$64)</f>
        <v>13mm</v>
      </c>
    </row>
    <row r="61" spans="1:5" x14ac:dyDescent="0.25">
      <c r="A61" t="s">
        <v>56</v>
      </c>
      <c r="B61" t="s">
        <v>14</v>
      </c>
      <c r="D61" t="str">
        <f>IF(Sheet1!$B$7=Sheet2!$A$54,Sheet2!A61,Sheet2!A70)</f>
        <v>CAVE</v>
      </c>
      <c r="E61" t="str">
        <f>IF(Sheet1!$B$7=Sheet2!$A$54,$A$54,$A$64)</f>
        <v>13mm</v>
      </c>
    </row>
    <row r="62" spans="1:5" x14ac:dyDescent="0.25">
      <c r="A62" t="s">
        <v>55</v>
      </c>
      <c r="B62" t="s">
        <v>14</v>
      </c>
      <c r="D62" t="str">
        <f>IF(Sheet1!$B$7=Sheet2!$A$54,Sheet2!A62,Sheet2!A71)</f>
        <v>CIRRUS</v>
      </c>
      <c r="E62" t="str">
        <f>IF(Sheet1!$B$7=Sheet2!$A$54,$A$54,$A$64)</f>
        <v>13mm</v>
      </c>
    </row>
    <row r="63" spans="1:5" x14ac:dyDescent="0.25">
      <c r="A63" t="s">
        <v>51</v>
      </c>
      <c r="B63" t="s">
        <v>14</v>
      </c>
      <c r="D63" t="str">
        <f>IF(Sheet1!$B$7=Sheet2!$A$54,Sheet2!A63,Sheet2!A72)</f>
        <v>COOL</v>
      </c>
      <c r="E63" t="str">
        <f>IF(Sheet1!$B$7=Sheet2!$A$54,$A$54,$A$64)</f>
        <v>13mm</v>
      </c>
    </row>
    <row r="64" spans="1:5" x14ac:dyDescent="0.25">
      <c r="A64" t="s">
        <v>15</v>
      </c>
      <c r="D64" t="str">
        <f>IF(Sheet1!$B$7=Sheet2!$A$54," ",Sheet2!A73)</f>
        <v>DENIM</v>
      </c>
      <c r="E64" t="str">
        <f>IF(Sheet1!$B$7=Sheet2!$A$54,$A$54,$A$64)</f>
        <v>13mm</v>
      </c>
    </row>
    <row r="65" spans="1:5" x14ac:dyDescent="0.25">
      <c r="A65" t="s">
        <v>59</v>
      </c>
      <c r="B65" t="s">
        <v>15</v>
      </c>
      <c r="D65" t="str">
        <f>IF(Sheet1!$B$7=Sheet2!$A$54," ",Sheet2!A74)</f>
        <v>FAWN</v>
      </c>
      <c r="E65" t="str">
        <f>IF(Sheet1!$B$7=Sheet2!$A$54,$A$54,$A$64)</f>
        <v>13mm</v>
      </c>
    </row>
    <row r="66" spans="1:5" x14ac:dyDescent="0.25">
      <c r="A66" t="s">
        <v>60</v>
      </c>
      <c r="B66" t="s">
        <v>15</v>
      </c>
      <c r="D66" t="str">
        <f>IF(Sheet1!$B$7=Sheet2!$A$54," ",Sheet2!A75)</f>
        <v>GALAXY</v>
      </c>
      <c r="E66" t="str">
        <f>IF(Sheet1!$B$7=Sheet2!$A$54,$A$54,$A$64)</f>
        <v>13mm</v>
      </c>
    </row>
    <row r="67" spans="1:5" x14ac:dyDescent="0.25">
      <c r="A67" t="s">
        <v>78</v>
      </c>
      <c r="B67" t="s">
        <v>15</v>
      </c>
      <c r="D67" t="str">
        <f>IF(Sheet1!$B$7=Sheet2!$A$54," ",Sheet2!A76)</f>
        <v>HORIZON</v>
      </c>
      <c r="E67" t="str">
        <f>IF(Sheet1!$B$7=Sheet2!$A$54,$A$54,$A$64)</f>
        <v>13mm</v>
      </c>
    </row>
    <row r="68" spans="1:5" x14ac:dyDescent="0.25">
      <c r="A68" t="s">
        <v>67</v>
      </c>
      <c r="B68" t="s">
        <v>15</v>
      </c>
      <c r="D68" t="str">
        <f>IF(Sheet1!$B$7=Sheet2!$A$54," ",Sheet2!A77)</f>
        <v>IRIS</v>
      </c>
      <c r="E68" t="str">
        <f>IF(Sheet1!$B$7=Sheet2!$A$54,$A$54,$A$64)</f>
        <v>13mm</v>
      </c>
    </row>
    <row r="69" spans="1:5" x14ac:dyDescent="0.25">
      <c r="A69" t="s">
        <v>72</v>
      </c>
      <c r="B69" t="s">
        <v>15</v>
      </c>
      <c r="D69" t="str">
        <f>IF(Sheet1!$B$7=Sheet2!$A$54," ",Sheet2!A78)</f>
        <v>ISLE</v>
      </c>
      <c r="E69" t="str">
        <f>IF(Sheet1!$B$7=Sheet2!$A$54,$A$54,$A$64)</f>
        <v>13mm</v>
      </c>
    </row>
    <row r="70" spans="1:5" x14ac:dyDescent="0.25">
      <c r="A70" t="s">
        <v>79</v>
      </c>
      <c r="B70" t="s">
        <v>15</v>
      </c>
      <c r="D70" t="str">
        <f>IF(Sheet1!$B$7=Sheet2!$A$54," ",Sheet2!A79)</f>
        <v>LEAF</v>
      </c>
      <c r="E70" t="str">
        <f>IF(Sheet1!$B$7=Sheet2!$A$54,$A$54,$A$64)</f>
        <v>13mm</v>
      </c>
    </row>
    <row r="71" spans="1:5" x14ac:dyDescent="0.25">
      <c r="A71" t="s">
        <v>77</v>
      </c>
      <c r="B71" t="s">
        <v>15</v>
      </c>
      <c r="D71" t="str">
        <f>IF(Sheet1!$B$7=Sheet2!$A$54," ",Sheet2!A80)</f>
        <v>OLIVE</v>
      </c>
      <c r="E71" t="str">
        <f>IF(Sheet1!$B$7=Sheet2!$A$54,$A$54,$A$64)</f>
        <v>13mm</v>
      </c>
    </row>
    <row r="72" spans="1:5" x14ac:dyDescent="0.25">
      <c r="A72" t="s">
        <v>70</v>
      </c>
      <c r="B72" t="s">
        <v>15</v>
      </c>
      <c r="D72" t="str">
        <f>IF(Sheet1!$B$7=Sheet2!$A$54," ",Sheet2!A81)</f>
        <v>OXIDE</v>
      </c>
      <c r="E72" t="str">
        <f>IF(Sheet1!$B$7=Sheet2!$A$54,$A$54,$A$64)</f>
        <v>13mm</v>
      </c>
    </row>
    <row r="73" spans="1:5" x14ac:dyDescent="0.25">
      <c r="A73" t="s">
        <v>73</v>
      </c>
      <c r="B73" t="s">
        <v>15</v>
      </c>
      <c r="D73" t="str">
        <f>IF(Sheet1!$B$7=Sheet2!$A$54," ",Sheet2!A82)</f>
        <v>SNOWDROP</v>
      </c>
      <c r="E73" t="str">
        <f>IF(Sheet1!$B$7=Sheet2!$A$54,$A$54,$A$64)</f>
        <v>13mm</v>
      </c>
    </row>
    <row r="74" spans="1:5" x14ac:dyDescent="0.25">
      <c r="A74" t="s">
        <v>76</v>
      </c>
      <c r="B74" t="s">
        <v>15</v>
      </c>
      <c r="D74" t="str">
        <f>IF(Sheet1!$B$7=Sheet2!$A$54," ",Sheet2!A83)</f>
        <v>TRUFFLE</v>
      </c>
      <c r="E74" t="str">
        <f>IF(Sheet1!$B$7=Sheet2!$A$54,$A$54,$A$64)</f>
        <v>13mm</v>
      </c>
    </row>
    <row r="75" spans="1:5" x14ac:dyDescent="0.25">
      <c r="A75" t="s">
        <v>71</v>
      </c>
      <c r="B75" t="s">
        <v>15</v>
      </c>
      <c r="D75" t="str">
        <f>IF(Sheet1!$B$7=Sheet2!$A$54," ",Sheet2!A84)</f>
        <v>TUNGSTEN</v>
      </c>
      <c r="E75" t="str">
        <f>IF(Sheet1!$B$7=Sheet2!$A$54,$A$54,$A$64)</f>
        <v>13mm</v>
      </c>
    </row>
    <row r="76" spans="1:5" x14ac:dyDescent="0.25">
      <c r="A76" t="s">
        <v>75</v>
      </c>
      <c r="B76" t="s">
        <v>15</v>
      </c>
      <c r="D76" t="str">
        <f>IF(Sheet1!$B$7=Sheet2!$A$54," ",Sheet2!A85)</f>
        <v>VENUS</v>
      </c>
      <c r="E76" t="str">
        <f>IF(Sheet1!$B$7=Sheet2!$A$54,$A$54,$A$64)</f>
        <v>13mm</v>
      </c>
    </row>
    <row r="77" spans="1:5" x14ac:dyDescent="0.25">
      <c r="A77" t="s">
        <v>66</v>
      </c>
      <c r="B77" t="s">
        <v>15</v>
      </c>
    </row>
    <row r="78" spans="1:5" x14ac:dyDescent="0.25">
      <c r="A78" t="s">
        <v>69</v>
      </c>
      <c r="B78" t="s">
        <v>15</v>
      </c>
    </row>
    <row r="79" spans="1:5" x14ac:dyDescent="0.25">
      <c r="A79" t="s">
        <v>64</v>
      </c>
      <c r="B79" t="s">
        <v>15</v>
      </c>
    </row>
    <row r="80" spans="1:5" x14ac:dyDescent="0.25">
      <c r="A80" t="s">
        <v>74</v>
      </c>
      <c r="B80" t="s">
        <v>15</v>
      </c>
    </row>
    <row r="81" spans="1:2" x14ac:dyDescent="0.25">
      <c r="A81" t="s">
        <v>61</v>
      </c>
      <c r="B81" t="s">
        <v>15</v>
      </c>
    </row>
    <row r="82" spans="1:2" x14ac:dyDescent="0.25">
      <c r="A82" t="s">
        <v>65</v>
      </c>
      <c r="B82" t="s">
        <v>15</v>
      </c>
    </row>
    <row r="83" spans="1:2" x14ac:dyDescent="0.25">
      <c r="A83" t="s">
        <v>63</v>
      </c>
      <c r="B83" t="s">
        <v>15</v>
      </c>
    </row>
    <row r="84" spans="1:2" x14ac:dyDescent="0.25">
      <c r="A84" t="s">
        <v>62</v>
      </c>
      <c r="B84" t="s">
        <v>15</v>
      </c>
    </row>
    <row r="85" spans="1:2" x14ac:dyDescent="0.25">
      <c r="A85" t="s">
        <v>68</v>
      </c>
      <c r="B85" t="s">
        <v>15</v>
      </c>
    </row>
  </sheetData>
  <sortState xmlns:xlrd2="http://schemas.microsoft.com/office/spreadsheetml/2017/richdata2" ref="A65:A85">
    <sortCondition ref="A65:A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colours</vt:lpstr>
      <vt:lpstr>DESIGN</vt:lpstr>
      <vt:lpstr>FELT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Cramp</dc:creator>
  <cp:lastModifiedBy>Louise Cramp</cp:lastModifiedBy>
  <cp:lastPrinted>2021-08-04T00:26:44Z</cp:lastPrinted>
  <dcterms:created xsi:type="dcterms:W3CDTF">2021-07-22T22:51:22Z</dcterms:created>
  <dcterms:modified xsi:type="dcterms:W3CDTF">2021-08-04T00:33:14Z</dcterms:modified>
</cp:coreProperties>
</file>